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a Petrovich\Desktop\Стратегія Освіта\"/>
    </mc:Choice>
  </mc:AlternateContent>
  <bookViews>
    <workbookView xWindow="0" yWindow="0" windowWidth="20490" windowHeight="7650"/>
  </bookViews>
  <sheets>
    <sheet name="Школи Аналі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T20" i="2"/>
  <c r="S20" i="2"/>
  <c r="R20" i="2"/>
  <c r="Q20" i="2"/>
</calcChain>
</file>

<file path=xl/sharedStrings.xml><?xml version="1.0" encoding="utf-8"?>
<sst xmlns="http://schemas.openxmlformats.org/spreadsheetml/2006/main" count="142" uniqueCount="95">
  <si>
    <t>№№</t>
  </si>
  <si>
    <t>Назва загальноосвітнього навчального закладу</t>
  </si>
  <si>
    <t>Район</t>
  </si>
  <si>
    <t>Координати     (широта, довгота)</t>
  </si>
  <si>
    <t>Спеціалісти, (осіб)</t>
  </si>
  <si>
    <t>Ступінь закладу ( I, I-II, I-III)</t>
  </si>
  <si>
    <t>Загальна площа приміщень школи ( без господарських будівель) (кв.м.)</t>
  </si>
  <si>
    <t>Кількість штатних працівників педагогічного персоналу  пенсійного віку</t>
  </si>
  <si>
    <t>Разом по закладах</t>
  </si>
  <si>
    <t>К-сть місць (потужність)</t>
  </si>
  <si>
    <t>Наповнюваність навчальних закладів</t>
  </si>
  <si>
    <t>Клас енергозбе реження будівлі</t>
  </si>
  <si>
    <t>Фактична наповнюваність учнів на клас</t>
  </si>
  <si>
    <t>Показник співвідношення кількості учнів на одного вчителя, учнів на вчителя</t>
  </si>
  <si>
    <t>Питома вага педагогічних працівників пенсійного віку у загальній кількості педагогічних працівників, %</t>
  </si>
  <si>
    <t>Питома вага непедагогічного персоналу у загальній кількості працівників, %</t>
  </si>
  <si>
    <t>Фінасування з міського бюджету на одного учня, грн.</t>
  </si>
  <si>
    <t>З/п педагогічного персоналу  на одного учня, грн</t>
  </si>
  <si>
    <t>Розділ VI Індикатори: Фінанси</t>
  </si>
  <si>
    <t>Розділ V Індикатори: Учні</t>
  </si>
  <si>
    <t>Розділ IV Індикатори: Персонал</t>
  </si>
  <si>
    <t>Розділ ІІІ Фінанси</t>
  </si>
  <si>
    <t>Розділ ІІ Персонал</t>
  </si>
  <si>
    <t>Розділ  І Загальна характеристика навчальних закладів</t>
  </si>
  <si>
    <t>джерело</t>
  </si>
  <si>
    <t>статут установи</t>
  </si>
  <si>
    <t>https://www.google.com.ua/maps</t>
  </si>
  <si>
    <t>https://mof.gov.ua/uk/the-reform-of-education</t>
  </si>
  <si>
    <t xml:space="preserve">Адміністративний персонал (директор, заступник директора, практичний психолог, соціальний педагог, педагог-організатор, методист і т.д.),осіб </t>
  </si>
  <si>
    <t>Педагогічний персонал (вчителі, керівники гуртків, вихователі і т.д.), осіб</t>
  </si>
  <si>
    <t>Непедагогічний  (обслуговуючий персонал), осіб</t>
  </si>
  <si>
    <t>Дані відділу освіти</t>
  </si>
  <si>
    <t>Дані енергоменеджерів відділу освіти</t>
  </si>
  <si>
    <t>Видатки місцевого бюджету на комунальні послуги, грн</t>
  </si>
  <si>
    <t>Фінасування комунальних послуг  з міського бюджету на одного учня, грн.</t>
  </si>
  <si>
    <t>Всього фактична чисельність  працівників станом на 01.01., осіб.</t>
  </si>
  <si>
    <t>Факт. к-сть учнів станом на 05.09.поточного навч.року</t>
  </si>
  <si>
    <t>Видатки на функціонування закладу 2020/2021 рр, грн</t>
  </si>
  <si>
    <t>Видатки місцевого бюджету 2020/2021 рр, грн</t>
  </si>
  <si>
    <t>Зарплата педперсоналу з державного та інших бюджетів, 2020/2021 рр, грн</t>
  </si>
  <si>
    <t>К-сть класів станом на 05.09.поточного навчального року</t>
  </si>
  <si>
    <t>Видатки на 1 учня,  грн. поточного навчального року</t>
  </si>
  <si>
    <t>Видатки на 1 клас грн. рік поточного навчального року</t>
  </si>
  <si>
    <t>Значення</t>
  </si>
  <si>
    <t>величина</t>
  </si>
  <si>
    <t xml:space="preserve">Загальна інформація </t>
  </si>
  <si>
    <t>Щільність учнів</t>
  </si>
  <si>
    <t>Відсоток сільського населення в ОТГ</t>
  </si>
  <si>
    <t>Розрахункова наповнюваність класів за даними Мінфіну</t>
  </si>
  <si>
    <t>Вараський ліцей №1 Вараської міської територіальної громади Рівненської області</t>
  </si>
  <si>
    <t>м.Вараш</t>
  </si>
  <si>
    <t>І-ІІІ</t>
  </si>
  <si>
    <t>51.34352, 25.84852</t>
  </si>
  <si>
    <t xml:space="preserve">Вараський ліцей №2 Вараської міської територіальної громади Рівненської області  </t>
  </si>
  <si>
    <t>51.34064,  25.84641</t>
  </si>
  <si>
    <t>Вараський ліцей №3 Вараської міської територіальної громади Рівненської області</t>
  </si>
  <si>
    <t>51.35214,  25.85089</t>
  </si>
  <si>
    <t>G</t>
  </si>
  <si>
    <t>Вараський  ліцей №4 Вараської міської територіальної громади Рівненської області</t>
  </si>
  <si>
    <t>51.35310, 25.84317</t>
  </si>
  <si>
    <t>F</t>
  </si>
  <si>
    <t>Вараський ліцей №5 Вараської міської територіальної громади Рівненської області</t>
  </si>
  <si>
    <t>51.35276, 25.84641</t>
  </si>
  <si>
    <t>Вараська гімназія Вараської міської ради Рівненської області</t>
  </si>
  <si>
    <t>51.35115, 25.84519</t>
  </si>
  <si>
    <t>ІІ-ІІІ</t>
  </si>
  <si>
    <t>Навчально-виховний комплекс "дошкільний навчальний заклад-загальноосвітня школа І ступеня" №10 Вараської міської ради Рівненської області</t>
  </si>
  <si>
    <t>51.35116, 25.84398</t>
  </si>
  <si>
    <t>І</t>
  </si>
  <si>
    <t>Заболоттівська гімназія Вараської міської територіальної громади Рівненської області</t>
  </si>
  <si>
    <t>с.Заболоття Володимирецького р-ну Рівненської обл.</t>
  </si>
  <si>
    <t>51.30683, 25.93997</t>
  </si>
  <si>
    <t>І-ІІ</t>
  </si>
  <si>
    <t>Сопачівський навчально-виховний комплекс "загальноосвітня школа І-ІІІ ступенів- дошкільний навчальний заклад" Володимирецької районної ради Рівненської області</t>
  </si>
  <si>
    <t>с.Сопачів Володимирецького р-ну Рівненської обл.</t>
  </si>
  <si>
    <t>51.42066, 25.88641</t>
  </si>
  <si>
    <t>Рудківський навчально-виховний комплекс "загальноосвітня школа І-ІІ ступенів-дошкільний навчальний заклад" Володимирецької районної ради Рівненської області</t>
  </si>
  <si>
    <t>с.Рудка Володимирецького р-ну Рівненської обл.</t>
  </si>
  <si>
    <t>51.49786, 25.78714</t>
  </si>
  <si>
    <t>Озерецький навчально-виховний комплекс "загальноосвітня школа І-ІІ ступенів-дошкільний навчальний заклад" Володимирецької районної ради Рівненської області</t>
  </si>
  <si>
    <t>с.Озерці Володимирецького р-ну Рівненської обл.</t>
  </si>
  <si>
    <t>51.53965, 25.65592</t>
  </si>
  <si>
    <t>Собіщицька загальноосвітня школа І-ІІІ ступенів Володимирецької районної ради Рівненської області</t>
  </si>
  <si>
    <t>с.Собіщиці Володимирецького р-ну Рівненської обл.</t>
  </si>
  <si>
    <t>51.40033, 25.85581</t>
  </si>
  <si>
    <t>Більськовільський навчально-виховний комплекс "загальноосвітня школа І-ІІІ ступенів-дошкільний навчальний заклад" Володимирецької районної ради Рівненської області</t>
  </si>
  <si>
    <t>с.Більська Воля Володимирецького р-ну Рівненської обл.</t>
  </si>
  <si>
    <t>51.45971, 25.81938</t>
  </si>
  <si>
    <t>Старорафалівська загальноосвітня школа І-ІІІ ступенів Володимирецької районної ради Рівненської області</t>
  </si>
  <si>
    <t>с.Стара Рафалівка Володимирецького р-ну Рівненської обл.</t>
  </si>
  <si>
    <t>51.37059, 25.86070</t>
  </si>
  <si>
    <t>Мульчицький навчально-виховний комплекс "загальноосвітня школа І-ІІІ ступенів-дошкільний навчальний заклад" Володимирецької районної ради Рівненської області</t>
  </si>
  <si>
    <t>с.Мульчиці Володимирецького р-ну Рівненської обл.</t>
  </si>
  <si>
    <t>51.54548, 25.88276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</si>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</sst>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₴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/>
    <xf numFmtId="9" fontId="0" fillId="4" borderId="1" xfId="0" applyNumberFormat="1" applyFont="1" applyFill="1" applyBorder="1"/>
    <xf numFmtId="1" fontId="0" fillId="4" borderId="1" xfId="0" applyNumberFormat="1" applyFont="1" applyFill="1" applyBorder="1"/>
    <xf numFmtId="9" fontId="0" fillId="5" borderId="1" xfId="0" applyNumberFormat="1" applyFont="1" applyFill="1" applyBorder="1"/>
    <xf numFmtId="4" fontId="0" fillId="5" borderId="1" xfId="0" applyNumberFormat="1" applyFont="1" applyFill="1" applyBorder="1"/>
    <xf numFmtId="3" fontId="0" fillId="6" borderId="1" xfId="0" applyNumberFormat="1" applyFont="1" applyFill="1" applyBorder="1"/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3" fillId="3" borderId="0" xfId="1" applyFont="1" applyFill="1" applyAlignment="1">
      <alignment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6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3" fontId="0" fillId="7" borderId="1" xfId="0" applyNumberFormat="1" applyFill="1" applyBorder="1"/>
    <xf numFmtId="3" fontId="0" fillId="7" borderId="1" xfId="0" applyNumberFormat="1" applyFont="1" applyFill="1" applyBorder="1"/>
    <xf numFmtId="0" fontId="0" fillId="7" borderId="1" xfId="0" applyFill="1" applyBorder="1"/>
    <xf numFmtId="0" fontId="0" fillId="7" borderId="1" xfId="0" applyFont="1" applyFill="1" applyBorder="1"/>
    <xf numFmtId="0" fontId="0" fillId="7" borderId="0" xfId="0" applyFont="1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6" borderId="1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f.gov.ua/uk/the-reform-of-education" TargetMode="External"/><Relationship Id="rId3" Type="http://schemas.openxmlformats.org/officeDocument/2006/relationships/hyperlink" Target="https://mof.gov.ua/uk/the-reform-of-education" TargetMode="External"/><Relationship Id="rId7" Type="http://schemas.openxmlformats.org/officeDocument/2006/relationships/hyperlink" Target="https://mof.gov.ua/uk/the-reform-of-education" TargetMode="External"/><Relationship Id="rId2" Type="http://schemas.openxmlformats.org/officeDocument/2006/relationships/hyperlink" Target="https://mof.gov.ua/uk/the-reform-of-education" TargetMode="External"/><Relationship Id="rId1" Type="http://schemas.openxmlformats.org/officeDocument/2006/relationships/hyperlink" Target="https://www.google.com.ua/maps" TargetMode="External"/><Relationship Id="rId6" Type="http://schemas.openxmlformats.org/officeDocument/2006/relationships/hyperlink" Target="https://mof.gov.ua/uk/the-reform-of-education" TargetMode="External"/><Relationship Id="rId5" Type="http://schemas.openxmlformats.org/officeDocument/2006/relationships/hyperlink" Target="https://mof.gov.ua/uk/the-reform-of-education" TargetMode="External"/><Relationship Id="rId4" Type="http://schemas.openxmlformats.org/officeDocument/2006/relationships/hyperlink" Target="https://mof.gov.ua/uk/the-reform-of-educatio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zoomScale="68" zoomScaleNormal="68" workbookViewId="0">
      <selection activeCell="C4" sqref="C4"/>
    </sheetView>
  </sheetViews>
  <sheetFormatPr defaultRowHeight="15" x14ac:dyDescent="0.25"/>
  <cols>
    <col min="1" max="1" width="11" customWidth="1"/>
    <col min="2" max="2" width="51.5703125" customWidth="1"/>
    <col min="3" max="3" width="10.85546875" customWidth="1"/>
    <col min="4" max="4" width="11.85546875" customWidth="1"/>
    <col min="5" max="5" width="19" customWidth="1"/>
    <col min="6" max="6" width="17.140625" customWidth="1"/>
    <col min="7" max="7" width="12.28515625" customWidth="1"/>
    <col min="8" max="8" width="11.140625" customWidth="1"/>
    <col min="9" max="9" width="10.7109375" customWidth="1"/>
    <col min="10" max="10" width="10.28515625" customWidth="1"/>
    <col min="11" max="11" width="12.42578125" customWidth="1"/>
    <col min="12" max="12" width="18.28515625" customWidth="1"/>
    <col min="13" max="13" width="14.85546875" customWidth="1"/>
    <col min="15" max="15" width="20.42578125" customWidth="1"/>
    <col min="16" max="16" width="16" customWidth="1"/>
    <col min="17" max="17" width="16.140625" customWidth="1"/>
    <col min="18" max="18" width="13.5703125" customWidth="1"/>
    <col min="19" max="20" width="14.85546875" customWidth="1"/>
    <col min="21" max="21" width="13" customWidth="1"/>
    <col min="22" max="22" width="14.7109375" customWidth="1"/>
    <col min="23" max="23" width="13.140625" customWidth="1"/>
    <col min="24" max="24" width="16.5703125" customWidth="1"/>
    <col min="25" max="25" width="10.42578125" customWidth="1"/>
    <col min="26" max="26" width="12.85546875" customWidth="1"/>
    <col min="27" max="27" width="11" bestFit="1" customWidth="1"/>
    <col min="28" max="28" width="9.85546875" customWidth="1"/>
    <col min="30" max="30" width="11.7109375" customWidth="1"/>
  </cols>
  <sheetData>
    <row r="1" spans="1:30" x14ac:dyDescent="0.25">
      <c r="A1" s="1"/>
      <c r="B1" s="9"/>
      <c r="C1" s="10"/>
      <c r="D1" s="10"/>
      <c r="E1" s="9"/>
      <c r="F1" s="9"/>
      <c r="G1" s="9"/>
      <c r="H1" s="9"/>
      <c r="I1" s="9"/>
      <c r="J1" s="9"/>
      <c r="K1" s="11"/>
      <c r="L1" s="11"/>
      <c r="M1" s="11"/>
      <c r="N1" s="11"/>
      <c r="O1" s="11"/>
      <c r="P1" s="11"/>
      <c r="Q1" s="42"/>
      <c r="R1" s="42"/>
      <c r="S1" s="42"/>
      <c r="T1" s="42"/>
      <c r="U1" s="12"/>
      <c r="V1" s="12"/>
      <c r="W1" s="12"/>
      <c r="X1" s="13"/>
      <c r="Y1" s="13"/>
      <c r="Z1" s="14"/>
      <c r="AA1" s="14"/>
      <c r="AB1" s="14"/>
      <c r="AC1" s="14"/>
      <c r="AD1" s="14"/>
    </row>
    <row r="2" spans="1:30" x14ac:dyDescent="0.25">
      <c r="A2" s="1"/>
      <c r="B2" s="9" t="s">
        <v>23</v>
      </c>
      <c r="C2" s="10"/>
      <c r="D2" s="10"/>
      <c r="E2" s="9"/>
      <c r="F2" s="9"/>
      <c r="G2" s="9"/>
      <c r="H2" s="9"/>
      <c r="I2" s="9"/>
      <c r="J2" s="9"/>
      <c r="K2" s="11" t="s">
        <v>22</v>
      </c>
      <c r="L2" s="11"/>
      <c r="M2" s="11"/>
      <c r="N2" s="11"/>
      <c r="O2" s="11"/>
      <c r="P2" s="11"/>
      <c r="Q2" s="42" t="s">
        <v>21</v>
      </c>
      <c r="R2" s="42"/>
      <c r="S2" s="42"/>
      <c r="T2" s="42"/>
      <c r="U2" s="12" t="s">
        <v>20</v>
      </c>
      <c r="V2" s="12"/>
      <c r="W2" s="12"/>
      <c r="X2" s="13" t="s">
        <v>19</v>
      </c>
      <c r="Y2" s="13"/>
      <c r="Z2" s="14" t="s">
        <v>18</v>
      </c>
      <c r="AA2" s="14"/>
      <c r="AB2" s="14"/>
      <c r="AC2" s="14"/>
      <c r="AD2" s="14"/>
    </row>
    <row r="3" spans="1:30" ht="113.4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5</v>
      </c>
      <c r="F3" s="3" t="s">
        <v>6</v>
      </c>
      <c r="G3" s="3" t="s">
        <v>11</v>
      </c>
      <c r="H3" s="3" t="s">
        <v>9</v>
      </c>
      <c r="I3" s="3" t="s">
        <v>36</v>
      </c>
      <c r="J3" s="3" t="s">
        <v>40</v>
      </c>
      <c r="K3" s="4" t="s">
        <v>35</v>
      </c>
      <c r="L3" s="4" t="s">
        <v>28</v>
      </c>
      <c r="M3" s="4" t="s">
        <v>29</v>
      </c>
      <c r="N3" s="4" t="s">
        <v>4</v>
      </c>
      <c r="O3" s="4" t="s">
        <v>30</v>
      </c>
      <c r="P3" s="4" t="s">
        <v>7</v>
      </c>
      <c r="Q3" s="36" t="s">
        <v>37</v>
      </c>
      <c r="R3" s="37" t="s">
        <v>38</v>
      </c>
      <c r="S3" s="37" t="s">
        <v>39</v>
      </c>
      <c r="T3" s="37" t="s">
        <v>33</v>
      </c>
      <c r="U3" s="5" t="s">
        <v>15</v>
      </c>
      <c r="V3" s="5" t="s">
        <v>14</v>
      </c>
      <c r="W3" s="5" t="s">
        <v>13</v>
      </c>
      <c r="X3" s="6" t="s">
        <v>10</v>
      </c>
      <c r="Y3" s="6" t="s">
        <v>12</v>
      </c>
      <c r="Z3" s="7" t="s">
        <v>41</v>
      </c>
      <c r="AA3" s="7" t="s">
        <v>42</v>
      </c>
      <c r="AB3" s="7" t="s">
        <v>17</v>
      </c>
      <c r="AC3" s="8" t="s">
        <v>16</v>
      </c>
      <c r="AD3" s="8" t="s">
        <v>34</v>
      </c>
    </row>
    <row r="4" spans="1:30" ht="60" x14ac:dyDescent="0.25">
      <c r="A4" s="3" t="s">
        <v>24</v>
      </c>
      <c r="B4" s="3" t="s">
        <v>25</v>
      </c>
      <c r="C4" s="3" t="s">
        <v>25</v>
      </c>
      <c r="D4" s="24" t="s">
        <v>26</v>
      </c>
      <c r="E4" s="3" t="s">
        <v>25</v>
      </c>
      <c r="F4" s="26" t="s">
        <v>27</v>
      </c>
      <c r="G4" s="3" t="s">
        <v>32</v>
      </c>
      <c r="H4" s="3" t="s">
        <v>31</v>
      </c>
      <c r="I4" s="3" t="s">
        <v>27</v>
      </c>
      <c r="J4" s="24" t="s">
        <v>27</v>
      </c>
      <c r="K4" s="4" t="s">
        <v>31</v>
      </c>
      <c r="L4" s="4" t="s">
        <v>31</v>
      </c>
      <c r="M4" s="27" t="s">
        <v>27</v>
      </c>
      <c r="N4" s="4" t="s">
        <v>31</v>
      </c>
      <c r="O4" s="28" t="s">
        <v>31</v>
      </c>
      <c r="P4" s="25" t="s">
        <v>27</v>
      </c>
      <c r="Q4" s="36" t="s">
        <v>27</v>
      </c>
      <c r="R4" s="37" t="s">
        <v>31</v>
      </c>
      <c r="S4" s="37" t="s">
        <v>31</v>
      </c>
      <c r="T4" s="37" t="s">
        <v>31</v>
      </c>
      <c r="U4" s="29" t="s">
        <v>27</v>
      </c>
      <c r="V4" s="29" t="s">
        <v>27</v>
      </c>
      <c r="W4" s="29" t="s">
        <v>27</v>
      </c>
      <c r="X4" s="6"/>
      <c r="Y4" s="6"/>
      <c r="Z4" s="30"/>
      <c r="AA4" s="30"/>
      <c r="AB4" s="7"/>
      <c r="AC4" s="8"/>
      <c r="AD4" s="8"/>
    </row>
    <row r="5" spans="1:30" ht="60.75" customHeight="1" x14ac:dyDescent="0.25">
      <c r="A5" s="2">
        <v>1</v>
      </c>
      <c r="B5" s="15" t="s">
        <v>49</v>
      </c>
      <c r="C5" s="15" t="s">
        <v>50</v>
      </c>
      <c r="D5" s="15" t="s">
        <v>52</v>
      </c>
      <c r="E5" s="16" t="s">
        <v>51</v>
      </c>
      <c r="F5" s="16">
        <v>7284</v>
      </c>
      <c r="G5" s="17"/>
      <c r="H5" s="16">
        <v>1290</v>
      </c>
      <c r="I5" s="16">
        <v>1529</v>
      </c>
      <c r="J5" s="16">
        <v>55</v>
      </c>
      <c r="K5" s="18">
        <v>173</v>
      </c>
      <c r="L5" s="18">
        <v>10</v>
      </c>
      <c r="M5" s="18">
        <v>128</v>
      </c>
      <c r="N5" s="32" t="s">
        <v>94</v>
      </c>
      <c r="O5" s="18">
        <v>35</v>
      </c>
      <c r="P5" s="18">
        <v>25</v>
      </c>
      <c r="Q5" s="38">
        <v>40252443</v>
      </c>
      <c r="R5" s="39">
        <v>14556190</v>
      </c>
      <c r="S5" s="39">
        <v>24787590</v>
      </c>
      <c r="T5" s="39">
        <v>462032</v>
      </c>
      <c r="U5" s="19">
        <v>0.21</v>
      </c>
      <c r="V5" s="19">
        <v>0.19</v>
      </c>
      <c r="W5" s="20">
        <v>11</v>
      </c>
      <c r="X5" s="21">
        <v>1.1819999999999999</v>
      </c>
      <c r="Y5" s="22">
        <v>27.7</v>
      </c>
      <c r="Z5" s="23">
        <f>SUM(Q5/I5)</f>
        <v>26325.992805755395</v>
      </c>
      <c r="AA5" s="23">
        <f>SUM(Q5/J5)</f>
        <v>731862.6</v>
      </c>
      <c r="AB5" s="23">
        <f>SUM(S5/I5)</f>
        <v>16211.635055591891</v>
      </c>
      <c r="AC5" s="23">
        <f>SUM(R5/I5)</f>
        <v>9520.071942446044</v>
      </c>
      <c r="AD5" s="23">
        <f>SUM(T5/I5)</f>
        <v>302.17920209287115</v>
      </c>
    </row>
    <row r="6" spans="1:30" ht="30" x14ac:dyDescent="0.25">
      <c r="A6" s="2">
        <v>2</v>
      </c>
      <c r="B6" s="31" t="s">
        <v>53</v>
      </c>
      <c r="C6" s="31" t="s">
        <v>50</v>
      </c>
      <c r="D6" s="31" t="s">
        <v>54</v>
      </c>
      <c r="E6" s="2" t="s">
        <v>51</v>
      </c>
      <c r="F6" s="2">
        <v>8252</v>
      </c>
      <c r="G6" s="2"/>
      <c r="H6" s="2">
        <v>1176</v>
      </c>
      <c r="I6" s="2">
        <v>695</v>
      </c>
      <c r="J6" s="2">
        <v>26</v>
      </c>
      <c r="K6" s="32">
        <v>110</v>
      </c>
      <c r="L6" s="32">
        <v>10</v>
      </c>
      <c r="M6" s="32">
        <v>67</v>
      </c>
      <c r="N6" s="32" t="s">
        <v>94</v>
      </c>
      <c r="O6" s="32">
        <v>33</v>
      </c>
      <c r="P6" s="32">
        <v>29</v>
      </c>
      <c r="Q6" s="40">
        <v>24172639</v>
      </c>
      <c r="R6" s="41">
        <v>9516684</v>
      </c>
      <c r="S6" s="40">
        <v>14307870</v>
      </c>
      <c r="T6" s="40">
        <v>345037</v>
      </c>
      <c r="U6" s="34">
        <v>30</v>
      </c>
      <c r="V6" s="34">
        <v>38</v>
      </c>
      <c r="W6" s="34">
        <v>9</v>
      </c>
      <c r="X6" s="35">
        <v>59.1</v>
      </c>
      <c r="Y6" s="35">
        <v>26.7</v>
      </c>
      <c r="Z6" s="23">
        <f t="shared" ref="Z6:Z20" si="0">SUM(Q6/I6)</f>
        <v>34780.775539568349</v>
      </c>
      <c r="AA6" s="23">
        <f t="shared" ref="AA6:AA20" si="1">SUM(Q6/J6)</f>
        <v>929716.88461538462</v>
      </c>
      <c r="AB6" s="23">
        <f t="shared" ref="AB6:AB20" si="2">SUM(S6/I6)</f>
        <v>20586.863309352517</v>
      </c>
      <c r="AC6" s="23">
        <f t="shared" ref="AC6:AC20" si="3">SUM(R6/I6)</f>
        <v>13693.070503597122</v>
      </c>
      <c r="AD6" s="23">
        <f t="shared" ref="AD6:AD20" si="4">SUM(T6/I6)</f>
        <v>496.45611510791366</v>
      </c>
    </row>
    <row r="7" spans="1:30" ht="30" x14ac:dyDescent="0.25">
      <c r="A7" s="2">
        <v>3</v>
      </c>
      <c r="B7" s="31" t="s">
        <v>55</v>
      </c>
      <c r="C7" s="31" t="s">
        <v>50</v>
      </c>
      <c r="D7" s="31" t="s">
        <v>56</v>
      </c>
      <c r="E7" s="2" t="s">
        <v>51</v>
      </c>
      <c r="F7" s="2">
        <v>5620</v>
      </c>
      <c r="G7" s="2" t="s">
        <v>57</v>
      </c>
      <c r="H7" s="2">
        <v>1176</v>
      </c>
      <c r="I7" s="2">
        <v>1383</v>
      </c>
      <c r="J7" s="2">
        <v>49</v>
      </c>
      <c r="K7" s="32">
        <v>157</v>
      </c>
      <c r="L7" s="32">
        <v>11</v>
      </c>
      <c r="M7" s="32">
        <v>109</v>
      </c>
      <c r="N7" s="32" t="s">
        <v>94</v>
      </c>
      <c r="O7" s="32">
        <v>37</v>
      </c>
      <c r="P7" s="32">
        <v>34</v>
      </c>
      <c r="Q7" s="40">
        <v>35547335</v>
      </c>
      <c r="R7" s="41">
        <v>13041053</v>
      </c>
      <c r="S7" s="40">
        <v>21744621</v>
      </c>
      <c r="T7" s="40">
        <v>354117</v>
      </c>
      <c r="U7" s="34">
        <v>24</v>
      </c>
      <c r="V7" s="34">
        <v>29</v>
      </c>
      <c r="W7" s="34">
        <v>12</v>
      </c>
      <c r="X7" s="35">
        <v>117.6</v>
      </c>
      <c r="Y7" s="35">
        <v>28.2</v>
      </c>
      <c r="Z7" s="23">
        <f t="shared" si="0"/>
        <v>25703.062183658712</v>
      </c>
      <c r="AA7" s="23">
        <f t="shared" si="1"/>
        <v>725455.81632653065</v>
      </c>
      <c r="AB7" s="23">
        <f t="shared" si="2"/>
        <v>15722.791757049892</v>
      </c>
      <c r="AC7" s="23">
        <f t="shared" si="3"/>
        <v>9429.5394070860457</v>
      </c>
      <c r="AD7" s="23">
        <f t="shared" si="4"/>
        <v>256.04989154013015</v>
      </c>
    </row>
    <row r="8" spans="1:30" ht="30" x14ac:dyDescent="0.25">
      <c r="A8" s="2">
        <v>4</v>
      </c>
      <c r="B8" s="31" t="s">
        <v>58</v>
      </c>
      <c r="C8" s="31" t="s">
        <v>50</v>
      </c>
      <c r="D8" s="31" t="s">
        <v>59</v>
      </c>
      <c r="E8" s="2" t="s">
        <v>51</v>
      </c>
      <c r="F8" s="2">
        <v>8785</v>
      </c>
      <c r="G8" s="2" t="s">
        <v>60</v>
      </c>
      <c r="H8" s="2">
        <v>990</v>
      </c>
      <c r="I8" s="2">
        <v>801</v>
      </c>
      <c r="J8" s="2">
        <v>31</v>
      </c>
      <c r="K8" s="32">
        <v>112</v>
      </c>
      <c r="L8" s="32">
        <v>11</v>
      </c>
      <c r="M8" s="32">
        <v>70</v>
      </c>
      <c r="N8" s="32" t="s">
        <v>94</v>
      </c>
      <c r="O8" s="32">
        <v>31</v>
      </c>
      <c r="P8" s="32">
        <v>25</v>
      </c>
      <c r="Q8" s="40">
        <v>25926115</v>
      </c>
      <c r="R8" s="41">
        <v>10091130</v>
      </c>
      <c r="S8" s="40">
        <v>15514337</v>
      </c>
      <c r="T8" s="40">
        <v>294818</v>
      </c>
      <c r="U8" s="34">
        <v>28</v>
      </c>
      <c r="V8" s="34">
        <v>31</v>
      </c>
      <c r="W8" s="34">
        <v>10</v>
      </c>
      <c r="X8" s="35">
        <v>89</v>
      </c>
      <c r="Y8" s="35">
        <v>25.8</v>
      </c>
      <c r="Z8" s="23">
        <f t="shared" si="0"/>
        <v>32367.1847690387</v>
      </c>
      <c r="AA8" s="23">
        <f t="shared" si="1"/>
        <v>836326.29032258061</v>
      </c>
      <c r="AB8" s="23">
        <f t="shared" si="2"/>
        <v>19368.710362047441</v>
      </c>
      <c r="AC8" s="23">
        <f t="shared" si="3"/>
        <v>12598.164794007491</v>
      </c>
      <c r="AD8" s="23">
        <f t="shared" si="4"/>
        <v>368.06242197253431</v>
      </c>
    </row>
    <row r="9" spans="1:30" ht="30" x14ac:dyDescent="0.25">
      <c r="A9" s="2">
        <v>5</v>
      </c>
      <c r="B9" s="31" t="s">
        <v>61</v>
      </c>
      <c r="C9" s="31" t="s">
        <v>50</v>
      </c>
      <c r="D9" s="31" t="s">
        <v>62</v>
      </c>
      <c r="E9" s="2" t="s">
        <v>51</v>
      </c>
      <c r="F9" s="2">
        <v>8922</v>
      </c>
      <c r="G9" s="2"/>
      <c r="H9" s="2">
        <v>990</v>
      </c>
      <c r="I9" s="2">
        <v>831</v>
      </c>
      <c r="J9" s="2">
        <v>32</v>
      </c>
      <c r="K9" s="32">
        <v>117</v>
      </c>
      <c r="L9" s="32">
        <v>10</v>
      </c>
      <c r="M9" s="32">
        <v>74</v>
      </c>
      <c r="N9" s="32" t="s">
        <v>94</v>
      </c>
      <c r="O9" s="32">
        <v>33</v>
      </c>
      <c r="P9" s="32">
        <v>24</v>
      </c>
      <c r="Q9" s="40">
        <v>24627228</v>
      </c>
      <c r="R9" s="41">
        <v>7465099</v>
      </c>
      <c r="S9" s="48">
        <v>14987104</v>
      </c>
      <c r="T9" s="40">
        <v>328970</v>
      </c>
      <c r="U9" s="34">
        <v>29</v>
      </c>
      <c r="V9" s="34">
        <v>29</v>
      </c>
      <c r="W9" s="34">
        <v>10</v>
      </c>
      <c r="X9" s="35">
        <v>83.9</v>
      </c>
      <c r="Y9" s="35">
        <v>25.9</v>
      </c>
      <c r="Z9" s="23">
        <f t="shared" si="0"/>
        <v>29635.653429602888</v>
      </c>
      <c r="AA9" s="23">
        <f t="shared" si="1"/>
        <v>769600.875</v>
      </c>
      <c r="AB9" s="23">
        <f t="shared" si="2"/>
        <v>18035.022864019254</v>
      </c>
      <c r="AC9" s="23">
        <f t="shared" si="3"/>
        <v>8983.2719614921789</v>
      </c>
      <c r="AD9" s="23">
        <f t="shared" si="4"/>
        <v>395.87244283995187</v>
      </c>
    </row>
    <row r="10" spans="1:30" ht="30" x14ac:dyDescent="0.25">
      <c r="A10" s="2">
        <v>6</v>
      </c>
      <c r="B10" s="31" t="s">
        <v>63</v>
      </c>
      <c r="C10" s="31" t="s">
        <v>50</v>
      </c>
      <c r="D10" s="31" t="s">
        <v>64</v>
      </c>
      <c r="E10" s="2" t="s">
        <v>65</v>
      </c>
      <c r="F10" s="2">
        <v>3964</v>
      </c>
      <c r="G10" s="2"/>
      <c r="H10" s="2">
        <v>500</v>
      </c>
      <c r="I10" s="2">
        <v>336</v>
      </c>
      <c r="J10" s="2">
        <v>15</v>
      </c>
      <c r="K10" s="32">
        <v>64</v>
      </c>
      <c r="L10" s="32">
        <v>8</v>
      </c>
      <c r="M10" s="32">
        <v>37</v>
      </c>
      <c r="N10" s="32" t="s">
        <v>94</v>
      </c>
      <c r="O10" s="32">
        <v>19</v>
      </c>
      <c r="P10" s="32">
        <v>14</v>
      </c>
      <c r="Q10" s="40">
        <v>14322255</v>
      </c>
      <c r="R10" s="41">
        <v>6190929</v>
      </c>
      <c r="S10" s="40">
        <v>8200976</v>
      </c>
      <c r="T10" s="40">
        <v>201617</v>
      </c>
      <c r="U10" s="34">
        <v>30</v>
      </c>
      <c r="V10" s="34">
        <v>32</v>
      </c>
      <c r="W10" s="34">
        <v>8</v>
      </c>
      <c r="X10" s="35">
        <v>67.2</v>
      </c>
      <c r="Y10" s="35">
        <v>22.4</v>
      </c>
      <c r="Z10" s="23">
        <f t="shared" si="0"/>
        <v>42625.758928571428</v>
      </c>
      <c r="AA10" s="23">
        <f t="shared" si="1"/>
        <v>954817</v>
      </c>
      <c r="AB10" s="23">
        <f t="shared" si="2"/>
        <v>24407.666666666668</v>
      </c>
      <c r="AC10" s="23">
        <f t="shared" si="3"/>
        <v>18425.383928571428</v>
      </c>
      <c r="AD10" s="23">
        <f t="shared" si="4"/>
        <v>600.05059523809518</v>
      </c>
    </row>
    <row r="11" spans="1:30" ht="45" x14ac:dyDescent="0.25">
      <c r="A11" s="2">
        <v>7</v>
      </c>
      <c r="B11" s="31" t="s">
        <v>66</v>
      </c>
      <c r="C11" s="31" t="s">
        <v>50</v>
      </c>
      <c r="D11" s="31" t="s">
        <v>67</v>
      </c>
      <c r="E11" s="2" t="s">
        <v>68</v>
      </c>
      <c r="F11" s="2">
        <v>3978</v>
      </c>
      <c r="G11" s="2"/>
      <c r="H11" s="2">
        <v>190</v>
      </c>
      <c r="I11" s="2">
        <v>85</v>
      </c>
      <c r="J11" s="2">
        <v>4</v>
      </c>
      <c r="K11" s="32">
        <v>15</v>
      </c>
      <c r="L11" s="32">
        <v>2</v>
      </c>
      <c r="M11" s="32">
        <v>9</v>
      </c>
      <c r="N11" s="32" t="s">
        <v>94</v>
      </c>
      <c r="O11" s="32">
        <v>4</v>
      </c>
      <c r="P11" s="32">
        <v>2</v>
      </c>
      <c r="Q11" s="40">
        <v>16445715</v>
      </c>
      <c r="R11" s="41">
        <v>14559896</v>
      </c>
      <c r="S11" s="33">
        <v>7605902</v>
      </c>
      <c r="T11" s="40">
        <v>422205</v>
      </c>
      <c r="U11" s="34">
        <v>27</v>
      </c>
      <c r="V11" s="34">
        <v>19</v>
      </c>
      <c r="W11" s="34">
        <v>8</v>
      </c>
      <c r="X11" s="35">
        <v>44.7</v>
      </c>
      <c r="Y11" s="35">
        <v>21.25</v>
      </c>
      <c r="Z11" s="23">
        <f t="shared" si="0"/>
        <v>193479</v>
      </c>
      <c r="AA11" s="23">
        <f t="shared" si="1"/>
        <v>4111428.75</v>
      </c>
      <c r="AB11" s="23">
        <f t="shared" si="2"/>
        <v>89481.2</v>
      </c>
      <c r="AC11" s="23">
        <f t="shared" si="3"/>
        <v>171292.89411764705</v>
      </c>
      <c r="AD11" s="23">
        <f t="shared" si="4"/>
        <v>4967.1176470588234</v>
      </c>
    </row>
    <row r="12" spans="1:30" ht="105" x14ac:dyDescent="0.25">
      <c r="A12" s="2">
        <v>8</v>
      </c>
      <c r="B12" s="31" t="s">
        <v>69</v>
      </c>
      <c r="C12" s="31" t="s">
        <v>70</v>
      </c>
      <c r="D12" s="31" t="s">
        <v>71</v>
      </c>
      <c r="E12" s="2" t="s">
        <v>72</v>
      </c>
      <c r="F12" s="2">
        <v>1893</v>
      </c>
      <c r="G12" s="2"/>
      <c r="H12" s="2">
        <v>320</v>
      </c>
      <c r="I12" s="2">
        <v>155</v>
      </c>
      <c r="J12" s="2">
        <v>9</v>
      </c>
      <c r="K12" s="32">
        <v>38</v>
      </c>
      <c r="L12" s="32">
        <v>5</v>
      </c>
      <c r="M12" s="32">
        <v>22</v>
      </c>
      <c r="N12" s="32" t="s">
        <v>94</v>
      </c>
      <c r="O12" s="32">
        <v>11</v>
      </c>
      <c r="P12" s="32">
        <v>6</v>
      </c>
      <c r="Q12" s="40">
        <v>5887121</v>
      </c>
      <c r="R12" s="41">
        <v>2519604</v>
      </c>
      <c r="S12" s="40">
        <v>3270282</v>
      </c>
      <c r="T12" s="40">
        <v>166084</v>
      </c>
      <c r="U12" s="34">
        <v>29</v>
      </c>
      <c r="V12" s="34">
        <v>23</v>
      </c>
      <c r="W12" s="34">
        <v>6</v>
      </c>
      <c r="X12" s="35">
        <v>48.4</v>
      </c>
      <c r="Y12" s="35">
        <v>17.2</v>
      </c>
      <c r="Z12" s="23">
        <f t="shared" si="0"/>
        <v>37981.425806451611</v>
      </c>
      <c r="AA12" s="23">
        <f t="shared" si="1"/>
        <v>654124.5555555555</v>
      </c>
      <c r="AB12" s="23">
        <f t="shared" si="2"/>
        <v>21098.593548387096</v>
      </c>
      <c r="AC12" s="23">
        <f t="shared" si="3"/>
        <v>16255.509677419355</v>
      </c>
      <c r="AD12" s="23">
        <f t="shared" si="4"/>
        <v>1071.5096774193548</v>
      </c>
    </row>
    <row r="13" spans="1:30" ht="90" x14ac:dyDescent="0.25">
      <c r="A13" s="2">
        <v>9</v>
      </c>
      <c r="B13" s="31" t="s">
        <v>73</v>
      </c>
      <c r="C13" s="31" t="s">
        <v>74</v>
      </c>
      <c r="D13" s="31" t="s">
        <v>75</v>
      </c>
      <c r="E13" s="2" t="s">
        <v>51</v>
      </c>
      <c r="F13" s="2">
        <v>1816</v>
      </c>
      <c r="G13" s="2"/>
      <c r="H13" s="2">
        <v>366</v>
      </c>
      <c r="I13" s="2">
        <v>405</v>
      </c>
      <c r="J13" s="2">
        <v>24</v>
      </c>
      <c r="K13" s="32">
        <v>72</v>
      </c>
      <c r="L13" s="32">
        <v>7</v>
      </c>
      <c r="M13" s="32">
        <v>48</v>
      </c>
      <c r="N13" s="32" t="s">
        <v>94</v>
      </c>
      <c r="O13" s="32">
        <v>17</v>
      </c>
      <c r="P13" s="32">
        <v>2</v>
      </c>
      <c r="Q13" s="40">
        <v>12847975</v>
      </c>
      <c r="R13" s="41">
        <v>5488061</v>
      </c>
      <c r="S13" s="40">
        <v>800910</v>
      </c>
      <c r="T13" s="40">
        <v>246995</v>
      </c>
      <c r="U13" s="34">
        <v>24</v>
      </c>
      <c r="V13" s="34">
        <v>4</v>
      </c>
      <c r="W13" s="34">
        <v>8</v>
      </c>
      <c r="X13" s="35">
        <v>110.6</v>
      </c>
      <c r="Y13" s="35">
        <v>16.8</v>
      </c>
      <c r="Z13" s="23">
        <f t="shared" si="0"/>
        <v>31723.395061728395</v>
      </c>
      <c r="AA13" s="23">
        <f t="shared" si="1"/>
        <v>535332.29166666663</v>
      </c>
      <c r="AB13" s="23">
        <f t="shared" si="2"/>
        <v>1977.5555555555557</v>
      </c>
      <c r="AC13" s="23">
        <f t="shared" si="3"/>
        <v>13550.767901234567</v>
      </c>
      <c r="AD13" s="23">
        <f t="shared" si="4"/>
        <v>609.8641975308642</v>
      </c>
    </row>
    <row r="14" spans="1:30" ht="90" x14ac:dyDescent="0.25">
      <c r="A14" s="2">
        <v>10</v>
      </c>
      <c r="B14" s="31" t="s">
        <v>76</v>
      </c>
      <c r="C14" s="31" t="s">
        <v>77</v>
      </c>
      <c r="D14" s="31" t="s">
        <v>78</v>
      </c>
      <c r="E14" s="2" t="s">
        <v>72</v>
      </c>
      <c r="F14" s="2">
        <v>750</v>
      </c>
      <c r="G14" s="2"/>
      <c r="H14" s="2">
        <v>110</v>
      </c>
      <c r="I14" s="2">
        <v>120</v>
      </c>
      <c r="J14" s="2">
        <v>9</v>
      </c>
      <c r="K14" s="32">
        <v>28</v>
      </c>
      <c r="L14" s="32">
        <v>6</v>
      </c>
      <c r="M14" s="32">
        <v>16</v>
      </c>
      <c r="N14" s="32" t="s">
        <v>94</v>
      </c>
      <c r="O14" s="32">
        <v>6</v>
      </c>
      <c r="P14" s="32">
        <v>1</v>
      </c>
      <c r="Q14" s="40">
        <v>5390297</v>
      </c>
      <c r="R14" s="41">
        <v>3034960</v>
      </c>
      <c r="S14" s="40">
        <v>2931955</v>
      </c>
      <c r="T14" s="40">
        <v>89745</v>
      </c>
      <c r="U14" s="34">
        <v>22</v>
      </c>
      <c r="V14" s="34">
        <v>5</v>
      </c>
      <c r="W14" s="34">
        <v>6</v>
      </c>
      <c r="X14" s="35">
        <v>109.1</v>
      </c>
      <c r="Y14" s="35">
        <v>13.3</v>
      </c>
      <c r="Z14" s="23">
        <f t="shared" si="0"/>
        <v>44919.14166666667</v>
      </c>
      <c r="AA14" s="23">
        <f t="shared" si="1"/>
        <v>598921.88888888888</v>
      </c>
      <c r="AB14" s="23">
        <f t="shared" si="2"/>
        <v>24432.958333333332</v>
      </c>
      <c r="AC14" s="23">
        <f t="shared" si="3"/>
        <v>25291.333333333332</v>
      </c>
      <c r="AD14" s="23">
        <f t="shared" si="4"/>
        <v>747.875</v>
      </c>
    </row>
    <row r="15" spans="1:30" ht="90" x14ac:dyDescent="0.25">
      <c r="A15" s="2">
        <v>11</v>
      </c>
      <c r="B15" s="31" t="s">
        <v>79</v>
      </c>
      <c r="C15" s="31" t="s">
        <v>80</v>
      </c>
      <c r="D15" s="31" t="s">
        <v>81</v>
      </c>
      <c r="E15" s="2" t="s">
        <v>72</v>
      </c>
      <c r="F15" s="2">
        <v>2902</v>
      </c>
      <c r="G15" s="2"/>
      <c r="H15" s="2">
        <v>160</v>
      </c>
      <c r="I15" s="2">
        <v>211</v>
      </c>
      <c r="J15" s="2">
        <v>10</v>
      </c>
      <c r="K15" s="32">
        <v>52</v>
      </c>
      <c r="L15" s="32">
        <v>8</v>
      </c>
      <c r="M15" s="32">
        <v>20</v>
      </c>
      <c r="N15" s="32" t="s">
        <v>94</v>
      </c>
      <c r="O15" s="32">
        <v>24</v>
      </c>
      <c r="P15" s="32"/>
      <c r="Q15" s="40">
        <v>8402512</v>
      </c>
      <c r="R15" s="41">
        <v>4593267</v>
      </c>
      <c r="S15" s="40">
        <v>4335147</v>
      </c>
      <c r="T15" s="40">
        <v>367336</v>
      </c>
      <c r="U15" s="34">
        <v>47</v>
      </c>
      <c r="V15" s="34">
        <v>4</v>
      </c>
      <c r="W15" s="34">
        <v>8</v>
      </c>
      <c r="X15" s="35">
        <v>131.80000000000001</v>
      </c>
      <c r="Y15" s="35">
        <v>21.1</v>
      </c>
      <c r="Z15" s="23">
        <f t="shared" si="0"/>
        <v>39822.331753554499</v>
      </c>
      <c r="AA15" s="23">
        <f t="shared" si="1"/>
        <v>840251.2</v>
      </c>
      <c r="AB15" s="23">
        <f t="shared" si="2"/>
        <v>20545.720379146918</v>
      </c>
      <c r="AC15" s="23">
        <f t="shared" si="3"/>
        <v>21769.037914691944</v>
      </c>
      <c r="AD15" s="23">
        <f t="shared" si="4"/>
        <v>1740.9289099526065</v>
      </c>
    </row>
    <row r="16" spans="1:30" ht="90" x14ac:dyDescent="0.25">
      <c r="A16" s="2">
        <v>12</v>
      </c>
      <c r="B16" s="31" t="s">
        <v>82</v>
      </c>
      <c r="C16" s="31" t="s">
        <v>83</v>
      </c>
      <c r="D16" s="31" t="s">
        <v>84</v>
      </c>
      <c r="E16" s="2" t="s">
        <v>51</v>
      </c>
      <c r="F16" s="2">
        <v>1939</v>
      </c>
      <c r="G16" s="2"/>
      <c r="H16" s="2">
        <v>240</v>
      </c>
      <c r="I16" s="2">
        <v>293</v>
      </c>
      <c r="J16" s="2">
        <v>15</v>
      </c>
      <c r="K16" s="32">
        <v>49</v>
      </c>
      <c r="L16" s="32">
        <v>7</v>
      </c>
      <c r="M16" s="32">
        <v>29</v>
      </c>
      <c r="N16" s="32" t="s">
        <v>94</v>
      </c>
      <c r="O16" s="32">
        <v>13</v>
      </c>
      <c r="P16" s="32">
        <v>1</v>
      </c>
      <c r="Q16" s="40">
        <v>8161682</v>
      </c>
      <c r="R16" s="41">
        <v>3733879</v>
      </c>
      <c r="S16" s="40">
        <v>4973555</v>
      </c>
      <c r="T16" s="40">
        <v>303926</v>
      </c>
      <c r="U16" s="34">
        <v>27</v>
      </c>
      <c r="V16" s="34">
        <v>3</v>
      </c>
      <c r="W16" s="34">
        <v>9</v>
      </c>
      <c r="X16" s="35">
        <v>122.1</v>
      </c>
      <c r="Y16" s="35">
        <v>19.5</v>
      </c>
      <c r="Z16" s="23">
        <f t="shared" si="0"/>
        <v>27855.569965870309</v>
      </c>
      <c r="AA16" s="23">
        <f t="shared" si="1"/>
        <v>544112.1333333333</v>
      </c>
      <c r="AB16" s="23">
        <f t="shared" si="2"/>
        <v>16974.590443686007</v>
      </c>
      <c r="AC16" s="23">
        <f t="shared" si="3"/>
        <v>12743.614334470989</v>
      </c>
      <c r="AD16" s="23">
        <f t="shared" si="4"/>
        <v>1037.2901023890786</v>
      </c>
    </row>
    <row r="17" spans="1:30" ht="105" x14ac:dyDescent="0.25">
      <c r="A17" s="2">
        <v>13</v>
      </c>
      <c r="B17" s="31" t="s">
        <v>85</v>
      </c>
      <c r="C17" s="31" t="s">
        <v>86</v>
      </c>
      <c r="D17" s="31" t="s">
        <v>87</v>
      </c>
      <c r="E17" s="2" t="s">
        <v>51</v>
      </c>
      <c r="F17" s="2">
        <v>8904</v>
      </c>
      <c r="G17" s="2"/>
      <c r="H17" s="2">
        <v>601</v>
      </c>
      <c r="I17" s="2">
        <v>544</v>
      </c>
      <c r="J17" s="2">
        <v>27</v>
      </c>
      <c r="K17" s="32">
        <v>95</v>
      </c>
      <c r="L17" s="32">
        <v>6</v>
      </c>
      <c r="M17" s="32">
        <v>53</v>
      </c>
      <c r="N17" s="32"/>
      <c r="O17" s="32">
        <v>36</v>
      </c>
      <c r="P17" s="32">
        <v>8</v>
      </c>
      <c r="Q17" s="40">
        <v>16208756</v>
      </c>
      <c r="R17" s="41">
        <v>8272580</v>
      </c>
      <c r="S17" s="40">
        <v>9238080</v>
      </c>
      <c r="T17" s="40">
        <v>677023</v>
      </c>
      <c r="U17" s="34">
        <v>38</v>
      </c>
      <c r="V17" s="34">
        <v>14</v>
      </c>
      <c r="W17" s="34">
        <v>10</v>
      </c>
      <c r="X17" s="35">
        <v>90.5</v>
      </c>
      <c r="Y17" s="35">
        <v>20.100000000000001</v>
      </c>
      <c r="Z17" s="23">
        <f t="shared" si="0"/>
        <v>29795.507352941175</v>
      </c>
      <c r="AA17" s="23">
        <f t="shared" si="1"/>
        <v>600324.29629629629</v>
      </c>
      <c r="AB17" s="23">
        <f t="shared" si="2"/>
        <v>16981.764705882353</v>
      </c>
      <c r="AC17" s="23">
        <f t="shared" si="3"/>
        <v>15206.948529411764</v>
      </c>
      <c r="AD17" s="23">
        <f t="shared" si="4"/>
        <v>1244.5275735294117</v>
      </c>
    </row>
    <row r="18" spans="1:30" ht="105" x14ac:dyDescent="0.25">
      <c r="A18" s="2">
        <v>14</v>
      </c>
      <c r="B18" s="31" t="s">
        <v>88</v>
      </c>
      <c r="C18" s="31" t="s">
        <v>89</v>
      </c>
      <c r="D18" s="31" t="s">
        <v>90</v>
      </c>
      <c r="E18" s="2" t="s">
        <v>51</v>
      </c>
      <c r="F18" s="2">
        <v>2880</v>
      </c>
      <c r="G18" s="2"/>
      <c r="H18" s="2">
        <v>360</v>
      </c>
      <c r="I18" s="2">
        <v>134</v>
      </c>
      <c r="J18" s="2">
        <v>9</v>
      </c>
      <c r="K18" s="32">
        <v>29</v>
      </c>
      <c r="L18" s="32">
        <v>5</v>
      </c>
      <c r="M18" s="32">
        <v>17</v>
      </c>
      <c r="N18" s="32" t="s">
        <v>94</v>
      </c>
      <c r="O18" s="32">
        <v>7</v>
      </c>
      <c r="P18" s="32">
        <v>2</v>
      </c>
      <c r="Q18" s="40">
        <v>6227886</v>
      </c>
      <c r="R18" s="41">
        <v>3029527</v>
      </c>
      <c r="S18" s="40">
        <v>3877609</v>
      </c>
      <c r="T18" s="40">
        <v>183285</v>
      </c>
      <c r="U18" s="34">
        <v>25</v>
      </c>
      <c r="V18" s="34">
        <v>9</v>
      </c>
      <c r="W18" s="34">
        <v>6</v>
      </c>
      <c r="X18" s="35">
        <v>37.200000000000003</v>
      </c>
      <c r="Y18" s="35">
        <v>14.8</v>
      </c>
      <c r="Z18" s="23">
        <f t="shared" si="0"/>
        <v>46476.761194029852</v>
      </c>
      <c r="AA18" s="23">
        <f t="shared" si="1"/>
        <v>691987.33333333337</v>
      </c>
      <c r="AB18" s="23">
        <f t="shared" si="2"/>
        <v>28937.380597014926</v>
      </c>
      <c r="AC18" s="23">
        <f t="shared" si="3"/>
        <v>22608.410447761195</v>
      </c>
      <c r="AD18" s="23">
        <f t="shared" si="4"/>
        <v>1367.7985074626865</v>
      </c>
    </row>
    <row r="19" spans="1:30" ht="105" x14ac:dyDescent="0.25">
      <c r="A19" s="2">
        <v>15</v>
      </c>
      <c r="B19" s="31" t="s">
        <v>91</v>
      </c>
      <c r="C19" s="31" t="s">
        <v>92</v>
      </c>
      <c r="D19" s="31" t="s">
        <v>93</v>
      </c>
      <c r="E19" s="2" t="s">
        <v>51</v>
      </c>
      <c r="F19" s="2">
        <v>4425</v>
      </c>
      <c r="G19" s="2"/>
      <c r="H19" s="2">
        <v>350</v>
      </c>
      <c r="I19" s="2">
        <v>552</v>
      </c>
      <c r="J19" s="2">
        <v>26</v>
      </c>
      <c r="K19" s="32">
        <v>77</v>
      </c>
      <c r="L19" s="32">
        <v>6</v>
      </c>
      <c r="M19" s="32">
        <v>46</v>
      </c>
      <c r="N19" s="32" t="s">
        <v>94</v>
      </c>
      <c r="O19" s="32">
        <v>25</v>
      </c>
      <c r="P19" s="32">
        <v>4</v>
      </c>
      <c r="Q19" s="40">
        <v>14098534</v>
      </c>
      <c r="R19" s="41">
        <v>7251634</v>
      </c>
      <c r="S19" s="40">
        <v>8519684</v>
      </c>
      <c r="T19" s="40">
        <v>419446</v>
      </c>
      <c r="U19" s="34">
        <v>33</v>
      </c>
      <c r="V19" s="34">
        <v>8</v>
      </c>
      <c r="W19" s="34">
        <v>11</v>
      </c>
      <c r="X19" s="35">
        <v>157.69999999999999</v>
      </c>
      <c r="Y19" s="35">
        <v>21.2</v>
      </c>
      <c r="Z19" s="23">
        <f t="shared" si="0"/>
        <v>25540.822463768116</v>
      </c>
      <c r="AA19" s="23">
        <f t="shared" si="1"/>
        <v>542251.30769230775</v>
      </c>
      <c r="AB19" s="23">
        <f t="shared" si="2"/>
        <v>15434.210144927536</v>
      </c>
      <c r="AC19" s="23">
        <f t="shared" si="3"/>
        <v>13137.018115942028</v>
      </c>
      <c r="AD19" s="23">
        <f t="shared" si="4"/>
        <v>759.8659420289855</v>
      </c>
    </row>
    <row r="20" spans="1:30" x14ac:dyDescent="0.25">
      <c r="A20" s="2"/>
      <c r="B20" s="2" t="s">
        <v>8</v>
      </c>
      <c r="C20" s="31"/>
      <c r="D20" s="31"/>
      <c r="E20" s="2"/>
      <c r="F20" s="2">
        <v>72314</v>
      </c>
      <c r="G20" s="2"/>
      <c r="H20" s="2">
        <v>8819</v>
      </c>
      <c r="I20" s="2">
        <v>8074</v>
      </c>
      <c r="J20" s="2">
        <v>341</v>
      </c>
      <c r="K20" s="32"/>
      <c r="L20" s="32"/>
      <c r="M20" s="32"/>
      <c r="N20" s="32"/>
      <c r="O20" s="32"/>
      <c r="P20" s="32"/>
      <c r="Q20" s="38">
        <f>SUM(Q5:Q19)</f>
        <v>258518493</v>
      </c>
      <c r="R20" s="38">
        <f t="shared" ref="R20:T20" si="5">SUM(R5:R19)</f>
        <v>113344493</v>
      </c>
      <c r="S20" s="38">
        <f t="shared" si="5"/>
        <v>145095622</v>
      </c>
      <c r="T20" s="38">
        <f t="shared" si="5"/>
        <v>4862636</v>
      </c>
      <c r="U20" s="34"/>
      <c r="V20" s="34"/>
      <c r="W20" s="34"/>
      <c r="X20" s="35">
        <v>92.4</v>
      </c>
      <c r="Y20" s="35">
        <v>23.6</v>
      </c>
      <c r="Z20" s="23">
        <f t="shared" si="0"/>
        <v>32018.639212286351</v>
      </c>
      <c r="AA20" s="23">
        <f t="shared" si="1"/>
        <v>758118.74780058651</v>
      </c>
      <c r="AB20" s="23">
        <f t="shared" si="2"/>
        <v>17970.723557096855</v>
      </c>
      <c r="AC20" s="23">
        <f t="shared" si="3"/>
        <v>14038.208199157791</v>
      </c>
      <c r="AD20" s="23">
        <f t="shared" si="4"/>
        <v>602.25860787713646</v>
      </c>
    </row>
    <row r="24" spans="1:30" x14ac:dyDescent="0.25">
      <c r="B24" t="s">
        <v>45</v>
      </c>
    </row>
    <row r="25" spans="1:30" ht="25.9" customHeight="1" x14ac:dyDescent="0.25">
      <c r="B25" s="46" t="s">
        <v>43</v>
      </c>
      <c r="C25" s="44" t="s">
        <v>44</v>
      </c>
    </row>
    <row r="26" spans="1:30" ht="42.6" customHeight="1" x14ac:dyDescent="0.25">
      <c r="B26" s="47" t="s">
        <v>48</v>
      </c>
      <c r="C26" s="43"/>
    </row>
    <row r="27" spans="1:30" ht="30" customHeight="1" x14ac:dyDescent="0.25">
      <c r="B27" s="47" t="s">
        <v>47</v>
      </c>
      <c r="C27" s="43"/>
    </row>
    <row r="28" spans="1:30" ht="32.450000000000003" customHeight="1" x14ac:dyDescent="0.25">
      <c r="B28" s="47" t="s">
        <v>46</v>
      </c>
      <c r="C28" s="43"/>
    </row>
    <row r="29" spans="1:30" ht="42.6" customHeight="1" x14ac:dyDescent="0.25">
      <c r="B29" s="45"/>
      <c r="C29" s="43"/>
    </row>
  </sheetData>
  <hyperlinks>
    <hyperlink ref="D4" r:id="rId1"/>
    <hyperlink ref="F4" r:id="rId2"/>
    <hyperlink ref="P4" r:id="rId3"/>
    <hyperlink ref="M4" r:id="rId4"/>
    <hyperlink ref="W4" r:id="rId5"/>
    <hyperlink ref="V4" r:id="rId6"/>
    <hyperlink ref="U4" r:id="rId7"/>
    <hyperlink ref="J4" r:id="rId8"/>
  </hyperlinks>
  <pageMargins left="0.25" right="0.25" top="0.75" bottom="0.75" header="0.3" footer="0.3"/>
  <pageSetup paperSize="9"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D93B5BE9-E551-4DC4-9E8A-0F96B1E4187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Школи Аналіз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Volodymyr Kondziolka</dc:creator>
  <cp:lastModifiedBy>Natalia Petrovich</cp:lastModifiedBy>
  <cp:lastPrinted>2021-03-01T08:15:50Z</cp:lastPrinted>
  <dcterms:created xsi:type="dcterms:W3CDTF">2019-08-28T10:23:26Z</dcterms:created>
  <dcterms:modified xsi:type="dcterms:W3CDTF">2021-03-18T13:10:44Z</dcterms:modified>
</cp:coreProperties>
</file>